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915" windowHeight="10560" firstSheet="2" activeTab="2"/>
  </bookViews>
  <sheets>
    <sheet name="Муфта соединительная" sheetId="1" r:id="rId1"/>
    <sheet name="Муфта переходная" sheetId="2" r:id="rId2"/>
    <sheet name="Отвод 90" sheetId="4" r:id="rId3"/>
    <sheet name="Тройник" sheetId="5" r:id="rId4"/>
    <sheet name="Цанга" sheetId="6" r:id="rId5"/>
    <sheet name="Тройник неравнопроходный" sheetId="7" r:id="rId6"/>
    <sheet name="Муфта ВР" sheetId="8" r:id="rId7"/>
    <sheet name="Мцфта НР" sheetId="9" r:id="rId8"/>
    <sheet name="Тройник ВР" sheetId="10" r:id="rId9"/>
    <sheet name="Тройник НР" sheetId="11" r:id="rId10"/>
    <sheet name="Заглушка" sheetId="12" r:id="rId11"/>
  </sheets>
  <calcPr calcId="145621"/>
</workbook>
</file>

<file path=xl/calcChain.xml><?xml version="1.0" encoding="utf-8"?>
<calcChain xmlns="http://schemas.openxmlformats.org/spreadsheetml/2006/main">
  <c r="A3" i="12" l="1"/>
  <c r="A4" i="12"/>
  <c r="A5" i="12"/>
  <c r="A6" i="12"/>
  <c r="A7" i="12"/>
  <c r="A8" i="12"/>
  <c r="A9" i="12"/>
  <c r="A10" i="12"/>
  <c r="A2" i="12"/>
  <c r="A3" i="11"/>
  <c r="A4" i="11"/>
  <c r="A5" i="11"/>
  <c r="A6" i="11"/>
  <c r="A7" i="11"/>
  <c r="A8" i="11"/>
  <c r="A9" i="11"/>
  <c r="A10" i="11"/>
  <c r="A11" i="11"/>
  <c r="A2" i="11"/>
  <c r="A3" i="10"/>
  <c r="A4" i="10"/>
  <c r="A5" i="10"/>
  <c r="A6" i="10"/>
  <c r="A7" i="10"/>
  <c r="A8" i="10"/>
  <c r="A9" i="10"/>
  <c r="A10" i="10"/>
  <c r="A11" i="10"/>
  <c r="A12" i="10"/>
  <c r="A2" i="10"/>
  <c r="A3" i="9"/>
  <c r="A4" i="9"/>
  <c r="A5" i="9"/>
  <c r="A6" i="9"/>
  <c r="A7" i="9"/>
  <c r="A8" i="9"/>
  <c r="A9" i="9"/>
  <c r="A10" i="9"/>
  <c r="A11" i="9"/>
  <c r="A12" i="9"/>
  <c r="A2" i="9"/>
  <c r="A3" i="8"/>
  <c r="A4" i="8"/>
  <c r="A5" i="8"/>
  <c r="A6" i="8"/>
  <c r="A7" i="8"/>
  <c r="A8" i="8"/>
  <c r="A9" i="8"/>
  <c r="A10" i="8"/>
  <c r="A11" i="8"/>
  <c r="A12" i="8"/>
  <c r="A2" i="8"/>
  <c r="A3" i="7" l="1"/>
  <c r="A4" i="7"/>
  <c r="A5" i="7"/>
  <c r="A6" i="7"/>
  <c r="A7" i="7"/>
  <c r="A8" i="7"/>
  <c r="A9" i="7"/>
  <c r="A2" i="7"/>
  <c r="A3" i="5"/>
  <c r="A4" i="5"/>
  <c r="A5" i="5"/>
  <c r="A6" i="5"/>
  <c r="A7" i="5"/>
  <c r="A8" i="5"/>
  <c r="A9" i="5"/>
  <c r="A10" i="5"/>
  <c r="A2" i="5"/>
  <c r="A3" i="4"/>
  <c r="A4" i="4"/>
  <c r="A5" i="4"/>
  <c r="A6" i="4"/>
  <c r="A7" i="4"/>
  <c r="A8" i="4"/>
  <c r="A9" i="4"/>
  <c r="A10" i="4"/>
  <c r="A2" i="4"/>
  <c r="A3" i="2"/>
  <c r="A4" i="2"/>
  <c r="A5" i="2"/>
  <c r="A6" i="2"/>
  <c r="A7" i="2"/>
  <c r="A8" i="2"/>
  <c r="A9" i="2"/>
  <c r="A10" i="2"/>
  <c r="A2" i="2"/>
  <c r="A3" i="1"/>
  <c r="A4" i="1"/>
  <c r="A5" i="1"/>
  <c r="A6" i="1"/>
  <c r="A7" i="1"/>
  <c r="A8" i="1"/>
  <c r="A9" i="1"/>
  <c r="A10" i="1"/>
  <c r="A2" i="1"/>
</calcChain>
</file>

<file path=xl/sharedStrings.xml><?xml version="1.0" encoding="utf-8"?>
<sst xmlns="http://schemas.openxmlformats.org/spreadsheetml/2006/main" count="202" uniqueCount="115">
  <si>
    <t>l##LENGTH##MILLIMETERS</t>
  </si>
  <si>
    <t>e##LENGTH##MILLIMETERS</t>
  </si>
  <si>
    <t>d2##LENGTH##MILLIMETERS</t>
  </si>
  <si>
    <t>d1##LENGTH##MILLIMETERS</t>
  </si>
  <si>
    <t>L##LENGTH##MILLIMETERS</t>
  </si>
  <si>
    <t>H##LENGTH##MILLIMETERS</t>
  </si>
  <si>
    <t>ADSK_Naimen##OTHER##</t>
  </si>
  <si>
    <t>Муфта соединительная компрессионная Дн=20</t>
  </si>
  <si>
    <t>Муфта соединительная компрессионная Дн=25</t>
  </si>
  <si>
    <t>Муфта соединительная компрессионная Дн=32</t>
  </si>
  <si>
    <t>Муфта соединительная компрессионная Дн=40</t>
  </si>
  <si>
    <t>Муфта соединительная компрессионная Дн=50</t>
  </si>
  <si>
    <t>Муфта соединительная компрессионная Дн=63</t>
  </si>
  <si>
    <t>Муфта соединительная компрессионная Дн=75</t>
  </si>
  <si>
    <t>Муфта соединительная компрессионная Дн=90</t>
  </si>
  <si>
    <t>Муфта соединительная компрессионная Дн=110</t>
  </si>
  <si>
    <t>Муфта переходная компрессионная Дн=25x20</t>
  </si>
  <si>
    <t>Муфта переходная компрессионная Дн=32x25</t>
  </si>
  <si>
    <t>Муфта переходная компрессионная Дн=40x32</t>
  </si>
  <si>
    <t>Муфта переходная компрессионная Дн=50x40</t>
  </si>
  <si>
    <t>Муфта переходная компрессионная Дн=63x50</t>
  </si>
  <si>
    <t>Муфта переходная компрессионная Дн=75x63</t>
  </si>
  <si>
    <t>Муфта переходная компрессионная Дн=90x63</t>
  </si>
  <si>
    <t>Муфта переходная компрессионная Дн=90x75</t>
  </si>
  <si>
    <t>Муфта переходная компрессионная Дн=110x90</t>
  </si>
  <si>
    <t>Отвод компрессионный 90°Дн=20</t>
  </si>
  <si>
    <t>Отвод компрессионный 90°Дн=25</t>
  </si>
  <si>
    <t>Отвод компрессионный 90°Дн=32</t>
  </si>
  <si>
    <t>Отвод компрессионный 90°Дн=40</t>
  </si>
  <si>
    <t>Отвод компрессионный 90°Дн=50</t>
  </si>
  <si>
    <t>Отвод компрессионный 90°Дн=63</t>
  </si>
  <si>
    <t>Отвод компрессионный 90°Дн=75</t>
  </si>
  <si>
    <t>Отвод компрессионный 90°Дн=90</t>
  </si>
  <si>
    <t>Отвод компрессионный 90°Дн=110</t>
  </si>
  <si>
    <t>Тройник компрессионный Дн=20</t>
  </si>
  <si>
    <t>Тройник компрессионный Дн=25</t>
  </si>
  <si>
    <t>Тройник компрессионный Дн=32</t>
  </si>
  <si>
    <t>Тройник компрессионный Дн=40</t>
  </si>
  <si>
    <t>Тройник компрессионный Дн=50</t>
  </si>
  <si>
    <t>Тройник компрессионный Дн=63</t>
  </si>
  <si>
    <t>Тройник компрессионный Дн=75</t>
  </si>
  <si>
    <t>Тройник компрессионный Дн=90</t>
  </si>
  <si>
    <t>Тройник компрессионный Дн=110</t>
  </si>
  <si>
    <t>Dy##LENGTH##MILLIMETERS</t>
  </si>
  <si>
    <t>D1##LENGTH##MILLIMETERS</t>
  </si>
  <si>
    <t>D2##LENGTH##MILLIMETERS</t>
  </si>
  <si>
    <t>Тройник компрессионный  неравнопроходный Дн=20x25x20</t>
  </si>
  <si>
    <t>Тройник компрессионный  неравнопроходный Дн=25x20x25</t>
  </si>
  <si>
    <t>Тройник компрессионный  неравнопроходный Дн=25x32x25</t>
  </si>
  <si>
    <t>Тройник компрессионный  неравнопроходный Дн=32x25x32</t>
  </si>
  <si>
    <t>Тройник компрессионный  неравнопроходный Дн=40x32x40</t>
  </si>
  <si>
    <t>Тройник компрессионный  неравнопроходный Дн=50x40x50</t>
  </si>
  <si>
    <t>Тройник компрессионный  неравнопроходный Дн=63x50x63</t>
  </si>
  <si>
    <t>Тройник компрессионный  неравнопроходный Дн=75x63x75</t>
  </si>
  <si>
    <t>Dy1##LENGTH##MILLIMETERS</t>
  </si>
  <si>
    <t>Dy2##LENGTH##MILLIMETERS</t>
  </si>
  <si>
    <t>G##OTHER##</t>
  </si>
  <si>
    <t>1/2'</t>
  </si>
  <si>
    <t>3/4'</t>
  </si>
  <si>
    <t>1'</t>
  </si>
  <si>
    <t>1 1/4'</t>
  </si>
  <si>
    <t>1 1/2'</t>
  </si>
  <si>
    <t>Муфта компрессионная с внтутренней резьбой Дн=20xG1/2'</t>
  </si>
  <si>
    <t>Муфта компрессионная с внтутренней резьбой Дн=20xG3/4'</t>
  </si>
  <si>
    <t>Муфта компрессионная с внтутренней резьбой Дн=25xG1/2'</t>
  </si>
  <si>
    <t>Муфта компрессионная с внтутренней резьбой Дн=25xG3/4'</t>
  </si>
  <si>
    <t>Муфта компрессионная с внтутренней резьбой Дн=25xG1'</t>
  </si>
  <si>
    <t>Муфта компрессионная с внтутренней резьбой Дн=32xG3/4'</t>
  </si>
  <si>
    <t>Муфта компрессионная с внтутренней резьбой Дн=32xG1'</t>
  </si>
  <si>
    <t>Муфта компрессионная с внтутренней резьбой Дн=40xG1'</t>
  </si>
  <si>
    <t>Муфта компрессионная с внтутренней резьбой Дн=40xG1 1/4'</t>
  </si>
  <si>
    <t>Муфта компрессионная с внтутренней резьбой Дн=50xG1 1/4'</t>
  </si>
  <si>
    <t>Муфта компрессионная с внтутренней резьбой Дн=50xG1 1/2'</t>
  </si>
  <si>
    <t>Rp##LENGTH##MILLIMETERS</t>
  </si>
  <si>
    <t>Муфта компрессионная с наружной резьбой Дн=20xG1/2'</t>
  </si>
  <si>
    <t>Муфта компрессионная с наружной резьбой Дн=20xG3/4'</t>
  </si>
  <si>
    <t>Муфта компрессионная с наружной резьбой Дн=25xG1/2'</t>
  </si>
  <si>
    <t>Муфта компрессионная с наружной резьбой Дн=25xG3/4'</t>
  </si>
  <si>
    <t>Муфта компрессионная с наружной резьбой Дн=25xG1'</t>
  </si>
  <si>
    <t>Муфта компрессионная с наружной резьбой Дн=32xG3/4'</t>
  </si>
  <si>
    <t>Муфта компрессионная с наружной резьбой Дн=32xG1'</t>
  </si>
  <si>
    <t>Муфта компрессионная с наружной резьбой Дн=40xG1'</t>
  </si>
  <si>
    <t>Муфта компрессионная с наружной резьбой Дн=40xG1 1/4'</t>
  </si>
  <si>
    <t>Муфта компрессионная с наружной резьбой Дн=50xG1 1/4'</t>
  </si>
  <si>
    <t>Муфта компрессионная с наружной резьбой Дн=50xG1 1/2'</t>
  </si>
  <si>
    <t>Тройник компрессионный с внутренней резьбой Дн=20xG1/2'</t>
  </si>
  <si>
    <t>Тройник компрессионный с внутренней резьбой Дн=20xG3/4'</t>
  </si>
  <si>
    <t>Тройник компрессионный с внутренней резьбой Дн=25xG1/2'</t>
  </si>
  <si>
    <t>Тройник компрессионный с внутренней резьбой Дн=25xG3/4'</t>
  </si>
  <si>
    <t>Тройник компрессионный с внутренней резьбой Дн=25xG1'</t>
  </si>
  <si>
    <t>Тройник компрессионный с внутренней резьбой Дн=32xG1/2'</t>
  </si>
  <si>
    <t>Тройник компрессионный с внутренней резьбой Дн=32xG3/4'</t>
  </si>
  <si>
    <t>Тройник компрессионный с внутренней резьбой Дн=32xG1'</t>
  </si>
  <si>
    <t>Тройник компрессионный с внутренней резьбой Дн=40xG1'</t>
  </si>
  <si>
    <t>Тройник компрессионный с внутренней резьбой Дн=40xG1 1/4'</t>
  </si>
  <si>
    <t>Тройник компрессионный с внутренней резьбой Дн=50xG1 1/2'</t>
  </si>
  <si>
    <t>Тройник компрессионный с наружной резьбой Дн=20xG1/2'</t>
  </si>
  <si>
    <t>Тройник компрессионный с наружной резьбой Дн=20xG3/4'</t>
  </si>
  <si>
    <t>Тройник компрессионный с наружной резьбой Дн=25xG1/2'</t>
  </si>
  <si>
    <t>Тройник компрессионный с наружной резьбой Дн=25xG3/4'</t>
  </si>
  <si>
    <t>Тройник компрессионный с наружной резьбой Дн=25xG1'</t>
  </si>
  <si>
    <t>Тройник компрессионный с наружной резьбой Дн=32xG1/2'</t>
  </si>
  <si>
    <t>Тройник компрессионный с наружной резьбой Дн=32xG3/4'</t>
  </si>
  <si>
    <t>Тройник компрессионный с наружной резьбой Дн=32xG1'</t>
  </si>
  <si>
    <t>Тройник компрессионный с наружной резьбой Дн=40xG1 1/4'</t>
  </si>
  <si>
    <t>Тройник компрессионный с наружной резьбой Дн=50xG1 1/2'</t>
  </si>
  <si>
    <t>Заглушка компрессионная Дн=20</t>
  </si>
  <si>
    <t>Заглушка компрессионная Дн=25</t>
  </si>
  <si>
    <t>Заглушка компрессионная Дн=32</t>
  </si>
  <si>
    <t>Заглушка компрессионная Дн=40</t>
  </si>
  <si>
    <t>Заглушка компрессионная Дн=50</t>
  </si>
  <si>
    <t>Заглушка компрессионная Дн=63</t>
  </si>
  <si>
    <t>Заглушка компрессионная Дн=75</t>
  </si>
  <si>
    <t>Заглушка компрессионная Дн=90</t>
  </si>
  <si>
    <t>Заглушка компрессионная Дн=110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</si>
</sst>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0"/>
    </sheetView>
  </sheetViews>
  <sheetFormatPr defaultRowHeight="15" x14ac:dyDescent="0.25"/>
  <cols>
    <col min="1" max="1" width="45.140625" bestFit="1" customWidth="1"/>
  </cols>
  <sheetData>
    <row r="1" spans="1:5" x14ac:dyDescent="0.25">
      <c r="B1" t="s">
        <v>3</v>
      </c>
      <c r="C1" t="s">
        <v>2</v>
      </c>
      <c r="D1" t="s">
        <v>4</v>
      </c>
      <c r="E1" t="s">
        <v>6</v>
      </c>
    </row>
    <row r="2" spans="1:5" x14ac:dyDescent="0.25">
      <c r="A2" t="str">
        <f>"Муфта соединительная компрессионная Дн="&amp;B2</f>
        <v>Муфта соединительная компрессионная Дн=20</v>
      </c>
      <c r="B2">
        <v>20</v>
      </c>
      <c r="C2">
        <v>44</v>
      </c>
      <c r="D2">
        <v>122</v>
      </c>
      <c r="E2" t="s">
        <v>7</v>
      </c>
    </row>
    <row r="3" spans="1:5" x14ac:dyDescent="0.25">
      <c r="A3" t="str">
        <f t="shared" ref="A3:A10" si="0">"Муфта соединительная компрессионная Дн="&amp;B3</f>
        <v>Муфта соединительная компрессионная Дн=25</v>
      </c>
      <c r="B3">
        <v>25</v>
      </c>
      <c r="C3">
        <v>54</v>
      </c>
      <c r="D3">
        <v>120</v>
      </c>
      <c r="E3" t="s">
        <v>8</v>
      </c>
    </row>
    <row r="4" spans="1:5" x14ac:dyDescent="0.25">
      <c r="A4" t="str">
        <f t="shared" si="0"/>
        <v>Муфта соединительная компрессионная Дн=32</v>
      </c>
      <c r="B4">
        <v>32</v>
      </c>
      <c r="C4">
        <v>64</v>
      </c>
      <c r="D4">
        <v>125</v>
      </c>
      <c r="E4" t="s">
        <v>9</v>
      </c>
    </row>
    <row r="5" spans="1:5" x14ac:dyDescent="0.25">
      <c r="A5" t="str">
        <f t="shared" si="0"/>
        <v>Муфта соединительная компрессионная Дн=40</v>
      </c>
      <c r="B5">
        <v>40</v>
      </c>
      <c r="C5">
        <v>77</v>
      </c>
      <c r="D5">
        <v>178</v>
      </c>
      <c r="E5" t="s">
        <v>10</v>
      </c>
    </row>
    <row r="6" spans="1:5" x14ac:dyDescent="0.25">
      <c r="A6" t="str">
        <f t="shared" si="0"/>
        <v>Муфта соединительная компрессионная Дн=50</v>
      </c>
      <c r="B6">
        <v>50</v>
      </c>
      <c r="C6">
        <v>88</v>
      </c>
      <c r="D6">
        <v>195</v>
      </c>
      <c r="E6" t="s">
        <v>11</v>
      </c>
    </row>
    <row r="7" spans="1:5" x14ac:dyDescent="0.25">
      <c r="A7" t="str">
        <f t="shared" si="0"/>
        <v>Муфта соединительная компрессионная Дн=63</v>
      </c>
      <c r="B7">
        <v>63</v>
      </c>
      <c r="C7">
        <v>106</v>
      </c>
      <c r="D7">
        <v>214</v>
      </c>
      <c r="E7" t="s">
        <v>12</v>
      </c>
    </row>
    <row r="8" spans="1:5" x14ac:dyDescent="0.25">
      <c r="A8" t="str">
        <f t="shared" si="0"/>
        <v>Муфта соединительная компрессионная Дн=75</v>
      </c>
      <c r="B8">
        <v>75</v>
      </c>
      <c r="C8">
        <v>134</v>
      </c>
      <c r="D8">
        <v>290</v>
      </c>
      <c r="E8" t="s">
        <v>13</v>
      </c>
    </row>
    <row r="9" spans="1:5" x14ac:dyDescent="0.25">
      <c r="A9" t="str">
        <f t="shared" si="0"/>
        <v>Муфта соединительная компрессионная Дн=90</v>
      </c>
      <c r="B9">
        <v>90</v>
      </c>
      <c r="C9">
        <v>156</v>
      </c>
      <c r="D9">
        <v>290</v>
      </c>
      <c r="E9" t="s">
        <v>14</v>
      </c>
    </row>
    <row r="10" spans="1:5" x14ac:dyDescent="0.25">
      <c r="A10" t="str">
        <f t="shared" si="0"/>
        <v>Муфта соединительная компрессионная Дн=110</v>
      </c>
      <c r="B10">
        <v>110</v>
      </c>
      <c r="C10">
        <v>177</v>
      </c>
      <c r="D10">
        <v>320</v>
      </c>
      <c r="E10" t="s">
        <v>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sqref="A1:I11"/>
    </sheetView>
  </sheetViews>
  <sheetFormatPr defaultRowHeight="15" x14ac:dyDescent="0.25"/>
  <cols>
    <col min="1" max="1" width="55" customWidth="1"/>
  </cols>
  <sheetData>
    <row r="1" spans="1:9" x14ac:dyDescent="0.25">
      <c r="A1" s="1"/>
      <c r="B1" s="1" t="s">
        <v>44</v>
      </c>
      <c r="C1" s="1" t="s">
        <v>45</v>
      </c>
      <c r="D1" s="1" t="s">
        <v>2</v>
      </c>
      <c r="E1" s="1" t="s">
        <v>4</v>
      </c>
      <c r="F1" s="1" t="s">
        <v>5</v>
      </c>
      <c r="G1" s="1" t="s">
        <v>56</v>
      </c>
      <c r="H1" s="1" t="s">
        <v>73</v>
      </c>
      <c r="I1" s="1" t="s">
        <v>6</v>
      </c>
    </row>
    <row r="2" spans="1:9" x14ac:dyDescent="0.25">
      <c r="A2" s="1" t="str">
        <f>"Тройник компрессионный с наружной резьбой Дн="&amp;B2&amp;"xG"&amp;G2</f>
        <v>Тройник компрессионный с наружной резьбой Дн=20xG1/2'</v>
      </c>
      <c r="B2" s="1">
        <v>20</v>
      </c>
      <c r="C2" s="1">
        <v>15</v>
      </c>
      <c r="D2" s="1">
        <v>44</v>
      </c>
      <c r="E2" s="1">
        <v>137</v>
      </c>
      <c r="F2" s="1">
        <v>50</v>
      </c>
      <c r="G2" s="1" t="s">
        <v>57</v>
      </c>
      <c r="H2" s="1">
        <v>21.3</v>
      </c>
      <c r="I2" s="1" t="s">
        <v>96</v>
      </c>
    </row>
    <row r="3" spans="1:9" x14ac:dyDescent="0.25">
      <c r="A3" s="1" t="str">
        <f t="shared" ref="A3:A11" si="0">"Тройник компрессионный с наружной резьбой Дн="&amp;B3&amp;"xG"&amp;G3</f>
        <v>Тройник компрессионный с наружной резьбой Дн=20xG3/4'</v>
      </c>
      <c r="B3" s="1">
        <v>20</v>
      </c>
      <c r="C3" s="1">
        <v>20</v>
      </c>
      <c r="D3" s="1">
        <v>44</v>
      </c>
      <c r="E3" s="1">
        <v>143</v>
      </c>
      <c r="F3" s="1">
        <v>50</v>
      </c>
      <c r="G3" s="1" t="s">
        <v>58</v>
      </c>
      <c r="H3" s="1">
        <v>26.8</v>
      </c>
      <c r="I3" s="1" t="s">
        <v>97</v>
      </c>
    </row>
    <row r="4" spans="1:9" x14ac:dyDescent="0.25">
      <c r="A4" s="1" t="str">
        <f t="shared" si="0"/>
        <v>Тройник компрессионный с наружной резьбой Дн=25xG1/2'</v>
      </c>
      <c r="B4" s="1">
        <v>25</v>
      </c>
      <c r="C4" s="1">
        <v>15</v>
      </c>
      <c r="D4" s="1">
        <v>54</v>
      </c>
      <c r="E4" s="1">
        <v>150</v>
      </c>
      <c r="F4" s="1">
        <v>48</v>
      </c>
      <c r="G4" s="1" t="s">
        <v>57</v>
      </c>
      <c r="H4" s="1">
        <v>21.3</v>
      </c>
      <c r="I4" s="1" t="s">
        <v>98</v>
      </c>
    </row>
    <row r="5" spans="1:9" x14ac:dyDescent="0.25">
      <c r="A5" s="1" t="str">
        <f t="shared" si="0"/>
        <v>Тройник компрессионный с наружной резьбой Дн=25xG3/4'</v>
      </c>
      <c r="B5" s="1">
        <v>25</v>
      </c>
      <c r="C5" s="1">
        <v>20</v>
      </c>
      <c r="D5" s="1">
        <v>54</v>
      </c>
      <c r="E5" s="1">
        <v>150</v>
      </c>
      <c r="F5" s="1">
        <v>48</v>
      </c>
      <c r="G5" s="1" t="s">
        <v>58</v>
      </c>
      <c r="H5" s="1">
        <v>26.8</v>
      </c>
      <c r="I5" s="1" t="s">
        <v>99</v>
      </c>
    </row>
    <row r="6" spans="1:9" x14ac:dyDescent="0.25">
      <c r="A6" s="1" t="str">
        <f t="shared" si="0"/>
        <v>Тройник компрессионный с наружной резьбой Дн=25xG1'</v>
      </c>
      <c r="B6" s="1">
        <v>25</v>
      </c>
      <c r="C6" s="1">
        <v>25</v>
      </c>
      <c r="D6" s="1">
        <v>54</v>
      </c>
      <c r="E6" s="1">
        <v>150</v>
      </c>
      <c r="F6" s="1">
        <v>50</v>
      </c>
      <c r="G6" s="1" t="s">
        <v>59</v>
      </c>
      <c r="H6" s="1">
        <v>33.5</v>
      </c>
      <c r="I6" s="1" t="s">
        <v>100</v>
      </c>
    </row>
    <row r="7" spans="1:9" x14ac:dyDescent="0.25">
      <c r="A7" s="1" t="str">
        <f t="shared" si="0"/>
        <v>Тройник компрессионный с наружной резьбой Дн=32xG1/2'</v>
      </c>
      <c r="B7" s="1">
        <v>32</v>
      </c>
      <c r="C7" s="1">
        <v>15</v>
      </c>
      <c r="D7" s="1">
        <v>64</v>
      </c>
      <c r="E7" s="1">
        <v>167</v>
      </c>
      <c r="F7" s="1">
        <v>49</v>
      </c>
      <c r="G7" s="1" t="s">
        <v>57</v>
      </c>
      <c r="H7" s="1">
        <v>21.3</v>
      </c>
      <c r="I7" s="1" t="s">
        <v>101</v>
      </c>
    </row>
    <row r="8" spans="1:9" x14ac:dyDescent="0.25">
      <c r="A8" s="1" t="str">
        <f t="shared" si="0"/>
        <v>Тройник компрессионный с наружной резьбой Дн=32xG3/4'</v>
      </c>
      <c r="B8" s="1">
        <v>32</v>
      </c>
      <c r="C8" s="1">
        <v>20</v>
      </c>
      <c r="D8" s="1">
        <v>64</v>
      </c>
      <c r="E8" s="1">
        <v>167</v>
      </c>
      <c r="F8" s="1">
        <v>49</v>
      </c>
      <c r="G8" s="1" t="s">
        <v>58</v>
      </c>
      <c r="H8" s="1">
        <v>26.8</v>
      </c>
      <c r="I8" s="1" t="s">
        <v>102</v>
      </c>
    </row>
    <row r="9" spans="1:9" x14ac:dyDescent="0.25">
      <c r="A9" s="1" t="str">
        <f t="shared" si="0"/>
        <v>Тройник компрессионный с наружной резьбой Дн=32xG1'</v>
      </c>
      <c r="B9" s="1">
        <v>32</v>
      </c>
      <c r="C9" s="1">
        <v>25</v>
      </c>
      <c r="D9" s="1">
        <v>64</v>
      </c>
      <c r="E9" s="1">
        <v>167</v>
      </c>
      <c r="F9" s="1">
        <v>49</v>
      </c>
      <c r="G9" s="1" t="s">
        <v>59</v>
      </c>
      <c r="H9" s="1">
        <v>33.5</v>
      </c>
      <c r="I9" s="1" t="s">
        <v>103</v>
      </c>
    </row>
    <row r="10" spans="1:9" x14ac:dyDescent="0.25">
      <c r="A10" s="1" t="str">
        <f t="shared" si="0"/>
        <v>Тройник компрессионный с наружной резьбой Дн=40xG1 1/4'</v>
      </c>
      <c r="B10" s="1">
        <v>40</v>
      </c>
      <c r="C10" s="1">
        <v>32</v>
      </c>
      <c r="D10" s="1">
        <v>64</v>
      </c>
      <c r="E10" s="1">
        <v>210</v>
      </c>
      <c r="F10" s="1">
        <v>51</v>
      </c>
      <c r="G10" s="1" t="s">
        <v>60</v>
      </c>
      <c r="H10" s="1">
        <v>42.3</v>
      </c>
      <c r="I10" s="1" t="s">
        <v>104</v>
      </c>
    </row>
    <row r="11" spans="1:9" x14ac:dyDescent="0.25">
      <c r="A11" s="1" t="str">
        <f t="shared" si="0"/>
        <v>Тройник компрессионный с наружной резьбой Дн=50xG1 1/2'</v>
      </c>
      <c r="B11" s="1">
        <v>50</v>
      </c>
      <c r="C11" s="1">
        <v>40</v>
      </c>
      <c r="D11" s="1">
        <v>88</v>
      </c>
      <c r="E11" s="1">
        <v>210</v>
      </c>
      <c r="F11" s="1">
        <v>55</v>
      </c>
      <c r="G11" s="1" t="s">
        <v>61</v>
      </c>
      <c r="H11" s="1">
        <v>48</v>
      </c>
      <c r="I11" s="1" t="s">
        <v>105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:E10"/>
    </sheetView>
  </sheetViews>
  <sheetFormatPr defaultRowHeight="15" x14ac:dyDescent="0.25"/>
  <sheetData>
    <row r="1" spans="1:5" x14ac:dyDescent="0.25">
      <c r="A1" s="1"/>
      <c r="B1" s="1" t="s">
        <v>3</v>
      </c>
      <c r="C1" s="1" t="s">
        <v>2</v>
      </c>
      <c r="D1" s="1" t="s">
        <v>4</v>
      </c>
      <c r="E1" s="1" t="s">
        <v>6</v>
      </c>
    </row>
    <row r="2" spans="1:5" x14ac:dyDescent="0.25">
      <c r="A2" s="1" t="str">
        <f>"Заглушка компрессионная Дн="&amp;B2</f>
        <v>Заглушка компрессионная Дн=20</v>
      </c>
      <c r="B2" s="1">
        <v>20</v>
      </c>
      <c r="C2" s="1">
        <v>44</v>
      </c>
      <c r="D2" s="1">
        <v>64</v>
      </c>
      <c r="E2" s="1" t="s">
        <v>106</v>
      </c>
    </row>
    <row r="3" spans="1:5" x14ac:dyDescent="0.25">
      <c r="A3" s="1" t="str">
        <f t="shared" ref="A3:A10" si="0">"Заглушка компрессионная Дн="&amp;B3</f>
        <v>Заглушка компрессионная Дн=25</v>
      </c>
      <c r="B3" s="1">
        <v>25</v>
      </c>
      <c r="C3" s="1">
        <v>54</v>
      </c>
      <c r="D3" s="1">
        <v>67</v>
      </c>
      <c r="E3" s="1" t="s">
        <v>107</v>
      </c>
    </row>
    <row r="4" spans="1:5" x14ac:dyDescent="0.25">
      <c r="A4" s="1" t="str">
        <f t="shared" si="0"/>
        <v>Заглушка компрессионная Дн=32</v>
      </c>
      <c r="B4" s="1">
        <v>32</v>
      </c>
      <c r="C4" s="1">
        <v>64</v>
      </c>
      <c r="D4" s="1">
        <v>70</v>
      </c>
      <c r="E4" s="1" t="s">
        <v>108</v>
      </c>
    </row>
    <row r="5" spans="1:5" x14ac:dyDescent="0.25">
      <c r="A5" s="1" t="str">
        <f t="shared" si="0"/>
        <v>Заглушка компрессионная Дн=40</v>
      </c>
      <c r="B5" s="1">
        <v>40</v>
      </c>
      <c r="C5" s="1">
        <v>77</v>
      </c>
      <c r="D5" s="1">
        <v>83</v>
      </c>
      <c r="E5" s="1" t="s">
        <v>109</v>
      </c>
    </row>
    <row r="6" spans="1:5" x14ac:dyDescent="0.25">
      <c r="A6" s="1" t="str">
        <f t="shared" si="0"/>
        <v>Заглушка компрессионная Дн=50</v>
      </c>
      <c r="B6" s="1">
        <v>50</v>
      </c>
      <c r="C6" s="1">
        <v>88</v>
      </c>
      <c r="D6" s="1">
        <v>87</v>
      </c>
      <c r="E6" s="1" t="s">
        <v>110</v>
      </c>
    </row>
    <row r="7" spans="1:5" x14ac:dyDescent="0.25">
      <c r="A7" s="1" t="str">
        <f t="shared" si="0"/>
        <v>Заглушка компрессионная Дн=63</v>
      </c>
      <c r="B7" s="1">
        <v>63</v>
      </c>
      <c r="C7" s="1">
        <v>106</v>
      </c>
      <c r="D7" s="1">
        <v>109</v>
      </c>
      <c r="E7" s="1" t="s">
        <v>111</v>
      </c>
    </row>
    <row r="8" spans="1:5" x14ac:dyDescent="0.25">
      <c r="A8" s="1" t="str">
        <f t="shared" si="0"/>
        <v>Заглушка компрессионная Дн=75</v>
      </c>
      <c r="B8" s="1">
        <v>75</v>
      </c>
      <c r="C8" s="1">
        <v>134</v>
      </c>
      <c r="D8" s="1">
        <v>111</v>
      </c>
      <c r="E8" s="1" t="s">
        <v>112</v>
      </c>
    </row>
    <row r="9" spans="1:5" x14ac:dyDescent="0.25">
      <c r="A9" s="1" t="str">
        <f t="shared" si="0"/>
        <v>Заглушка компрессионная Дн=90</v>
      </c>
      <c r="B9" s="1">
        <v>90</v>
      </c>
      <c r="C9" s="1">
        <v>156</v>
      </c>
      <c r="D9" s="1">
        <v>208</v>
      </c>
      <c r="E9" s="1" t="s">
        <v>113</v>
      </c>
    </row>
    <row r="10" spans="1:5" x14ac:dyDescent="0.25">
      <c r="A10" s="1" t="str">
        <f t="shared" si="0"/>
        <v>Заглушка компрессионная Дн=110</v>
      </c>
      <c r="B10" s="1">
        <v>110</v>
      </c>
      <c r="C10" s="1">
        <v>177</v>
      </c>
      <c r="D10" s="1">
        <v>224</v>
      </c>
      <c r="E10" s="1" t="s">
        <v>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0"/>
    </sheetView>
  </sheetViews>
  <sheetFormatPr defaultRowHeight="15" x14ac:dyDescent="0.25"/>
  <cols>
    <col min="1" max="1" width="43.42578125" customWidth="1"/>
  </cols>
  <sheetData>
    <row r="1" spans="1:5" x14ac:dyDescent="0.25">
      <c r="B1" t="s">
        <v>3</v>
      </c>
      <c r="C1" t="s">
        <v>2</v>
      </c>
      <c r="D1" t="s">
        <v>4</v>
      </c>
      <c r="E1" t="s">
        <v>6</v>
      </c>
    </row>
    <row r="2" spans="1:5" x14ac:dyDescent="0.25">
      <c r="A2" t="str">
        <f>"Муфта переходная компрессионная Дн="&amp;B2&amp;"x"&amp;C2</f>
        <v>Муфта переходная компрессионная Дн=25x20</v>
      </c>
      <c r="B2">
        <v>25</v>
      </c>
      <c r="C2">
        <v>20</v>
      </c>
      <c r="D2">
        <v>121</v>
      </c>
      <c r="E2" t="s">
        <v>16</v>
      </c>
    </row>
    <row r="3" spans="1:5" x14ac:dyDescent="0.25">
      <c r="A3" t="str">
        <f t="shared" ref="A3:A10" si="0">"Муфта переходная компрессионная Дн="&amp;B3&amp;"x"&amp;C3</f>
        <v>Муфта переходная компрессионная Дн=32x25</v>
      </c>
      <c r="B3">
        <v>32</v>
      </c>
      <c r="C3">
        <v>25</v>
      </c>
      <c r="D3">
        <v>124</v>
      </c>
      <c r="E3" t="s">
        <v>17</v>
      </c>
    </row>
    <row r="4" spans="1:5" x14ac:dyDescent="0.25">
      <c r="A4" t="str">
        <f t="shared" si="0"/>
        <v>Муфта переходная компрессионная Дн=40x32</v>
      </c>
      <c r="B4">
        <v>40</v>
      </c>
      <c r="C4">
        <v>32</v>
      </c>
      <c r="D4">
        <v>168</v>
      </c>
      <c r="E4" t="s">
        <v>18</v>
      </c>
    </row>
    <row r="5" spans="1:5" x14ac:dyDescent="0.25">
      <c r="A5" t="str">
        <f t="shared" si="0"/>
        <v>Муфта переходная компрессионная Дн=50x40</v>
      </c>
      <c r="B5">
        <v>50</v>
      </c>
      <c r="C5">
        <v>40</v>
      </c>
      <c r="D5">
        <v>193</v>
      </c>
      <c r="E5" t="s">
        <v>19</v>
      </c>
    </row>
    <row r="6" spans="1:5" x14ac:dyDescent="0.25">
      <c r="A6" t="str">
        <f t="shared" si="0"/>
        <v>Муфта переходная компрессионная Дн=63x50</v>
      </c>
      <c r="B6">
        <v>63</v>
      </c>
      <c r="C6">
        <v>50</v>
      </c>
      <c r="D6">
        <v>203</v>
      </c>
      <c r="E6" t="s">
        <v>20</v>
      </c>
    </row>
    <row r="7" spans="1:5" x14ac:dyDescent="0.25">
      <c r="A7" t="str">
        <f t="shared" si="0"/>
        <v>Муфта переходная компрессионная Дн=75x63</v>
      </c>
      <c r="B7">
        <v>75</v>
      </c>
      <c r="C7">
        <v>63</v>
      </c>
      <c r="D7">
        <v>249</v>
      </c>
      <c r="E7" t="s">
        <v>21</v>
      </c>
    </row>
    <row r="8" spans="1:5" x14ac:dyDescent="0.25">
      <c r="A8" t="str">
        <f t="shared" si="0"/>
        <v>Муфта переходная компрессионная Дн=90x63</v>
      </c>
      <c r="B8">
        <v>90</v>
      </c>
      <c r="C8">
        <v>63</v>
      </c>
      <c r="D8">
        <v>355</v>
      </c>
      <c r="E8" t="s">
        <v>22</v>
      </c>
    </row>
    <row r="9" spans="1:5" x14ac:dyDescent="0.25">
      <c r="A9" t="str">
        <f t="shared" si="0"/>
        <v>Муфта переходная компрессионная Дн=90x75</v>
      </c>
      <c r="B9">
        <v>90</v>
      </c>
      <c r="C9">
        <v>75</v>
      </c>
      <c r="D9">
        <v>366</v>
      </c>
      <c r="E9" t="s">
        <v>23</v>
      </c>
    </row>
    <row r="10" spans="1:5" x14ac:dyDescent="0.25">
      <c r="A10" t="str">
        <f t="shared" si="0"/>
        <v>Муфта переходная компрессионная Дн=110x90</v>
      </c>
      <c r="B10">
        <v>110</v>
      </c>
      <c r="C10">
        <v>90</v>
      </c>
      <c r="D10">
        <v>411</v>
      </c>
      <c r="E10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5" x14ac:dyDescent="0.25"/>
  <cols>
    <col min="1" max="1" width="29.85546875" customWidth="1"/>
  </cols>
  <sheetData>
    <row r="1" spans="1:6" x14ac:dyDescent="0.25">
      <c r="B1" t="s">
        <v>3</v>
      </c>
      <c r="C1" t="s">
        <v>2</v>
      </c>
      <c r="D1" t="s">
        <v>4</v>
      </c>
      <c r="E1" t="s">
        <v>0</v>
      </c>
      <c r="F1" t="s">
        <v>6</v>
      </c>
    </row>
    <row r="2" spans="1:6" x14ac:dyDescent="0.25">
      <c r="A2" t="str">
        <f>"Отвод компрессионный 90°Дн="&amp;B2</f>
        <v>Отвод компрессионный 90°Дн=20</v>
      </c>
      <c r="B2">
        <v>20</v>
      </c>
      <c r="C2">
        <v>44</v>
      </c>
      <c r="D2">
        <v>69</v>
      </c>
      <c r="E2">
        <v>35</v>
      </c>
      <c r="F2" t="s">
        <v>25</v>
      </c>
    </row>
    <row r="3" spans="1:6" x14ac:dyDescent="0.25">
      <c r="A3" t="str">
        <f t="shared" ref="A3:A10" si="0">"Отвод компрессионный 90°Дн="&amp;B3</f>
        <v>Отвод компрессионный 90°Дн=25</v>
      </c>
      <c r="B3">
        <v>25</v>
      </c>
      <c r="C3">
        <v>54</v>
      </c>
      <c r="D3">
        <v>72</v>
      </c>
      <c r="E3">
        <v>39</v>
      </c>
      <c r="F3" t="s">
        <v>26</v>
      </c>
    </row>
    <row r="4" spans="1:6" x14ac:dyDescent="0.25">
      <c r="A4" t="str">
        <f t="shared" si="0"/>
        <v>Отвод компрессионный 90°Дн=32</v>
      </c>
      <c r="B4">
        <v>32</v>
      </c>
      <c r="C4">
        <v>64</v>
      </c>
      <c r="D4">
        <v>84</v>
      </c>
      <c r="E4">
        <v>45</v>
      </c>
      <c r="F4" t="s">
        <v>27</v>
      </c>
    </row>
    <row r="5" spans="1:6" x14ac:dyDescent="0.25">
      <c r="A5" t="str">
        <f t="shared" si="0"/>
        <v>Отвод компрессионный 90°Дн=40</v>
      </c>
      <c r="B5">
        <v>40</v>
      </c>
      <c r="C5">
        <v>77</v>
      </c>
      <c r="D5">
        <v>84</v>
      </c>
      <c r="E5">
        <v>45</v>
      </c>
      <c r="F5" t="s">
        <v>28</v>
      </c>
    </row>
    <row r="6" spans="1:6" x14ac:dyDescent="0.25">
      <c r="A6" t="str">
        <f t="shared" si="0"/>
        <v>Отвод компрессионный 90°Дн=50</v>
      </c>
      <c r="B6">
        <v>50</v>
      </c>
      <c r="C6">
        <v>88</v>
      </c>
      <c r="D6">
        <v>102</v>
      </c>
      <c r="E6">
        <v>54</v>
      </c>
      <c r="F6" t="s">
        <v>29</v>
      </c>
    </row>
    <row r="7" spans="1:6" x14ac:dyDescent="0.25">
      <c r="A7" t="str">
        <f t="shared" si="0"/>
        <v>Отвод компрессионный 90°Дн=63</v>
      </c>
      <c r="B7">
        <v>63</v>
      </c>
      <c r="C7">
        <v>106</v>
      </c>
      <c r="D7">
        <v>133</v>
      </c>
      <c r="E7">
        <v>70</v>
      </c>
      <c r="F7" t="s">
        <v>30</v>
      </c>
    </row>
    <row r="8" spans="1:6" x14ac:dyDescent="0.25">
      <c r="A8" t="str">
        <f t="shared" si="0"/>
        <v>Отвод компрессионный 90°Дн=75</v>
      </c>
      <c r="B8">
        <v>75</v>
      </c>
      <c r="C8">
        <v>134</v>
      </c>
      <c r="D8">
        <v>178</v>
      </c>
      <c r="E8">
        <v>90</v>
      </c>
      <c r="F8" t="s">
        <v>31</v>
      </c>
    </row>
    <row r="9" spans="1:6" x14ac:dyDescent="0.25">
      <c r="A9" t="str">
        <f t="shared" si="0"/>
        <v>Отвод компрессионный 90°Дн=90</v>
      </c>
      <c r="B9">
        <v>90</v>
      </c>
      <c r="C9">
        <v>156</v>
      </c>
      <c r="D9">
        <v>227</v>
      </c>
      <c r="E9">
        <v>124</v>
      </c>
      <c r="F9" t="s">
        <v>32</v>
      </c>
    </row>
    <row r="10" spans="1:6" x14ac:dyDescent="0.25">
      <c r="A10" t="str">
        <f t="shared" si="0"/>
        <v>Отвод компрессионный 90°Дн=110</v>
      </c>
      <c r="B10">
        <v>110</v>
      </c>
      <c r="C10">
        <v>177</v>
      </c>
      <c r="D10">
        <v>247</v>
      </c>
      <c r="E10">
        <v>128</v>
      </c>
      <c r="F10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0"/>
    </sheetView>
  </sheetViews>
  <sheetFormatPr defaultRowHeight="15" x14ac:dyDescent="0.25"/>
  <cols>
    <col min="1" max="1" width="32.140625" customWidth="1"/>
  </cols>
  <sheetData>
    <row r="1" spans="1:6" x14ac:dyDescent="0.25">
      <c r="B1" t="s">
        <v>3</v>
      </c>
      <c r="C1" t="s">
        <v>2</v>
      </c>
      <c r="D1" t="s">
        <v>4</v>
      </c>
      <c r="E1" t="s">
        <v>5</v>
      </c>
      <c r="F1" t="s">
        <v>6</v>
      </c>
    </row>
    <row r="2" spans="1:6" x14ac:dyDescent="0.25">
      <c r="A2" t="str">
        <f>"Тройник компрессионный Дн="&amp;B2</f>
        <v>Тройник компрессионный Дн=20</v>
      </c>
      <c r="B2">
        <v>20</v>
      </c>
      <c r="C2">
        <v>44</v>
      </c>
      <c r="D2">
        <v>137</v>
      </c>
      <c r="E2">
        <v>69</v>
      </c>
      <c r="F2" t="s">
        <v>34</v>
      </c>
    </row>
    <row r="3" spans="1:6" x14ac:dyDescent="0.25">
      <c r="A3" t="str">
        <f t="shared" ref="A3:A10" si="0">"Тройник компрессионный Дн="&amp;B3</f>
        <v>Тройник компрессионный Дн=25</v>
      </c>
      <c r="B3">
        <v>25</v>
      </c>
      <c r="C3">
        <v>54</v>
      </c>
      <c r="D3">
        <v>147</v>
      </c>
      <c r="E3">
        <v>74</v>
      </c>
      <c r="F3" t="s">
        <v>35</v>
      </c>
    </row>
    <row r="4" spans="1:6" x14ac:dyDescent="0.25">
      <c r="A4" t="str">
        <f t="shared" si="0"/>
        <v>Тройник компрессионный Дн=32</v>
      </c>
      <c r="B4">
        <v>32</v>
      </c>
      <c r="C4">
        <v>64</v>
      </c>
      <c r="D4">
        <v>167</v>
      </c>
      <c r="E4">
        <v>83</v>
      </c>
      <c r="F4" t="s">
        <v>36</v>
      </c>
    </row>
    <row r="5" spans="1:6" x14ac:dyDescent="0.25">
      <c r="A5" t="str">
        <f t="shared" si="0"/>
        <v>Тройник компрессионный Дн=40</v>
      </c>
      <c r="B5">
        <v>40</v>
      </c>
      <c r="C5">
        <v>77</v>
      </c>
      <c r="D5">
        <v>210</v>
      </c>
      <c r="E5">
        <v>96</v>
      </c>
      <c r="F5" t="s">
        <v>37</v>
      </c>
    </row>
    <row r="6" spans="1:6" x14ac:dyDescent="0.25">
      <c r="A6" t="str">
        <f t="shared" si="0"/>
        <v>Тройник компрессионный Дн=50</v>
      </c>
      <c r="B6">
        <v>50</v>
      </c>
      <c r="C6">
        <v>88</v>
      </c>
      <c r="D6">
        <v>210</v>
      </c>
      <c r="E6">
        <v>102</v>
      </c>
      <c r="F6" t="s">
        <v>38</v>
      </c>
    </row>
    <row r="7" spans="1:6" x14ac:dyDescent="0.25">
      <c r="A7" t="str">
        <f t="shared" si="0"/>
        <v>Тройник компрессионный Дн=63</v>
      </c>
      <c r="B7">
        <v>63</v>
      </c>
      <c r="C7">
        <v>106</v>
      </c>
      <c r="D7">
        <v>262</v>
      </c>
      <c r="E7">
        <v>140</v>
      </c>
      <c r="F7" t="s">
        <v>39</v>
      </c>
    </row>
    <row r="8" spans="1:6" x14ac:dyDescent="0.25">
      <c r="A8" t="str">
        <f t="shared" si="0"/>
        <v>Тройник компрессионный Дн=75</v>
      </c>
      <c r="B8">
        <v>75</v>
      </c>
      <c r="C8">
        <v>134</v>
      </c>
      <c r="D8">
        <v>360</v>
      </c>
      <c r="E8">
        <v>180</v>
      </c>
      <c r="F8" t="s">
        <v>40</v>
      </c>
    </row>
    <row r="9" spans="1:6" x14ac:dyDescent="0.25">
      <c r="A9" t="str">
        <f t="shared" si="0"/>
        <v>Тройник компрессионный Дн=90</v>
      </c>
      <c r="B9">
        <v>90</v>
      </c>
      <c r="C9">
        <v>156</v>
      </c>
      <c r="D9">
        <v>455</v>
      </c>
      <c r="E9">
        <v>227</v>
      </c>
      <c r="F9" t="s">
        <v>41</v>
      </c>
    </row>
    <row r="10" spans="1:6" x14ac:dyDescent="0.25">
      <c r="A10" t="str">
        <f t="shared" si="0"/>
        <v>Тройник компрессионный Дн=110</v>
      </c>
      <c r="B10">
        <v>110</v>
      </c>
      <c r="C10">
        <v>177</v>
      </c>
      <c r="D10">
        <v>490</v>
      </c>
      <c r="E10">
        <v>224</v>
      </c>
      <c r="F10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M23" sqref="M23"/>
    </sheetView>
  </sheetViews>
  <sheetFormatPr defaultRowHeight="15" x14ac:dyDescent="0.25"/>
  <sheetData>
    <row r="1" spans="1:6" x14ac:dyDescent="0.25">
      <c r="A1" s="1"/>
      <c r="B1" s="1" t="s">
        <v>43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5">
      <c r="A2" s="1">
        <v>20</v>
      </c>
      <c r="B2" s="1">
        <v>20</v>
      </c>
      <c r="C2" s="1">
        <v>35</v>
      </c>
      <c r="D2" s="1">
        <v>2</v>
      </c>
      <c r="E2" s="1">
        <v>44</v>
      </c>
      <c r="F2" s="1">
        <v>20</v>
      </c>
    </row>
    <row r="3" spans="1:6" x14ac:dyDescent="0.25">
      <c r="A3" s="1">
        <v>25</v>
      </c>
      <c r="B3" s="1">
        <v>25</v>
      </c>
      <c r="C3" s="1">
        <v>39</v>
      </c>
      <c r="D3" s="1">
        <v>2.2999999999999998</v>
      </c>
      <c r="E3" s="1">
        <v>54</v>
      </c>
      <c r="F3" s="1">
        <v>25</v>
      </c>
    </row>
    <row r="4" spans="1:6" x14ac:dyDescent="0.25">
      <c r="A4" s="1">
        <v>32</v>
      </c>
      <c r="B4" s="1">
        <v>32</v>
      </c>
      <c r="C4" s="1">
        <v>45</v>
      </c>
      <c r="D4" s="1">
        <v>2.2999999999999998</v>
      </c>
      <c r="E4" s="1">
        <v>64</v>
      </c>
      <c r="F4" s="1">
        <v>32</v>
      </c>
    </row>
    <row r="5" spans="1:6" x14ac:dyDescent="0.25">
      <c r="A5" s="1">
        <v>40</v>
      </c>
      <c r="B5" s="1">
        <v>40</v>
      </c>
      <c r="C5" s="1">
        <v>45</v>
      </c>
      <c r="D5" s="1">
        <v>2.2999999999999998</v>
      </c>
      <c r="E5" s="1">
        <v>77</v>
      </c>
      <c r="F5" s="1">
        <v>40</v>
      </c>
    </row>
    <row r="6" spans="1:6" x14ac:dyDescent="0.25">
      <c r="A6" s="1">
        <v>50</v>
      </c>
      <c r="B6" s="1">
        <v>50</v>
      </c>
      <c r="C6" s="1">
        <v>54</v>
      </c>
      <c r="D6" s="1">
        <v>4</v>
      </c>
      <c r="E6" s="1">
        <v>88</v>
      </c>
      <c r="F6" s="1">
        <v>50</v>
      </c>
    </row>
    <row r="7" spans="1:6" x14ac:dyDescent="0.25">
      <c r="A7" s="1">
        <v>63</v>
      </c>
      <c r="B7" s="1">
        <v>63</v>
      </c>
      <c r="C7" s="1">
        <v>70</v>
      </c>
      <c r="D7" s="1">
        <v>4</v>
      </c>
      <c r="E7" s="1">
        <v>106</v>
      </c>
      <c r="F7" s="1">
        <v>63</v>
      </c>
    </row>
    <row r="8" spans="1:6" x14ac:dyDescent="0.25">
      <c r="A8" s="1">
        <v>75</v>
      </c>
      <c r="B8" s="1">
        <v>75</v>
      </c>
      <c r="C8" s="1">
        <v>90</v>
      </c>
      <c r="D8" s="1">
        <v>4</v>
      </c>
      <c r="E8" s="1">
        <v>134</v>
      </c>
      <c r="F8" s="1">
        <v>75</v>
      </c>
    </row>
    <row r="9" spans="1:6" x14ac:dyDescent="0.25">
      <c r="A9" s="1">
        <v>90</v>
      </c>
      <c r="B9" s="1">
        <v>90</v>
      </c>
      <c r="C9" s="1">
        <v>124</v>
      </c>
      <c r="D9" s="1">
        <v>4</v>
      </c>
      <c r="E9" s="1">
        <v>156</v>
      </c>
      <c r="F9" s="1">
        <v>90</v>
      </c>
    </row>
    <row r="10" spans="1:6" x14ac:dyDescent="0.25">
      <c r="A10" s="1">
        <v>110</v>
      </c>
      <c r="B10" s="1">
        <v>110</v>
      </c>
      <c r="C10" s="1">
        <v>128</v>
      </c>
      <c r="D10" s="1">
        <v>4</v>
      </c>
      <c r="E10" s="1">
        <v>177</v>
      </c>
      <c r="F10" s="1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9"/>
    </sheetView>
  </sheetViews>
  <sheetFormatPr defaultRowHeight="15" x14ac:dyDescent="0.25"/>
  <cols>
    <col min="1" max="1" width="61" customWidth="1"/>
    <col min="3" max="3" width="9.140625" style="1"/>
  </cols>
  <sheetData>
    <row r="1" spans="1:7" x14ac:dyDescent="0.25">
      <c r="A1" s="1"/>
      <c r="B1" s="1" t="s">
        <v>44</v>
      </c>
      <c r="C1" s="1" t="s">
        <v>45</v>
      </c>
      <c r="D1" s="1" t="s">
        <v>2</v>
      </c>
      <c r="E1" s="1" t="s">
        <v>4</v>
      </c>
      <c r="F1" s="1" t="s">
        <v>5</v>
      </c>
      <c r="G1" s="1" t="s">
        <v>6</v>
      </c>
    </row>
    <row r="2" spans="1:7" x14ac:dyDescent="0.25">
      <c r="A2" s="1" t="str">
        <f>"Тройник компрессионный  неравнопроходный Дн="&amp;B2&amp;"x"&amp;C2&amp;"x"&amp;B2</f>
        <v>Тройник компрессионный  неравнопроходный Дн=20x25x20</v>
      </c>
      <c r="B2" s="1">
        <v>20</v>
      </c>
      <c r="C2" s="1">
        <v>25</v>
      </c>
      <c r="D2" s="1">
        <v>44</v>
      </c>
      <c r="E2" s="1">
        <v>144</v>
      </c>
      <c r="F2" s="1">
        <v>69</v>
      </c>
      <c r="G2" s="1" t="s">
        <v>46</v>
      </c>
    </row>
    <row r="3" spans="1:7" x14ac:dyDescent="0.25">
      <c r="A3" s="1" t="str">
        <f t="shared" ref="A3:A9" si="0">"Тройник компрессионный  неравнопроходный Дн="&amp;B3&amp;"x"&amp;C3&amp;"x"&amp;B3</f>
        <v>Тройник компрессионный  неравнопроходный Дн=25x20x25</v>
      </c>
      <c r="B3" s="1">
        <v>25</v>
      </c>
      <c r="C3" s="1">
        <v>20</v>
      </c>
      <c r="D3" s="1">
        <v>54</v>
      </c>
      <c r="E3" s="1">
        <v>153</v>
      </c>
      <c r="F3" s="1">
        <v>74</v>
      </c>
      <c r="G3" s="1" t="s">
        <v>47</v>
      </c>
    </row>
    <row r="4" spans="1:7" s="1" customFormat="1" x14ac:dyDescent="0.25">
      <c r="A4" s="1" t="str">
        <f t="shared" si="0"/>
        <v>Тройник компрессионный  неравнопроходный Дн=25x32x25</v>
      </c>
      <c r="B4" s="1">
        <v>25</v>
      </c>
      <c r="C4" s="1">
        <v>32</v>
      </c>
      <c r="D4" s="1">
        <v>64</v>
      </c>
      <c r="E4" s="1">
        <v>155</v>
      </c>
      <c r="F4" s="1">
        <v>83</v>
      </c>
      <c r="G4" s="1" t="s">
        <v>48</v>
      </c>
    </row>
    <row r="5" spans="1:7" x14ac:dyDescent="0.25">
      <c r="A5" s="1" t="str">
        <f t="shared" si="0"/>
        <v>Тройник компрессионный  неравнопроходный Дн=32x25x32</v>
      </c>
      <c r="B5" s="1">
        <v>32</v>
      </c>
      <c r="C5" s="1">
        <v>25</v>
      </c>
      <c r="D5" s="1">
        <v>64</v>
      </c>
      <c r="E5" s="1">
        <v>167</v>
      </c>
      <c r="F5" s="1">
        <v>83</v>
      </c>
      <c r="G5" s="1" t="s">
        <v>49</v>
      </c>
    </row>
    <row r="6" spans="1:7" x14ac:dyDescent="0.25">
      <c r="A6" s="1" t="str">
        <f t="shared" si="0"/>
        <v>Тройник компрессионный  неравнопроходный Дн=40x32x40</v>
      </c>
      <c r="B6" s="1">
        <v>40</v>
      </c>
      <c r="C6" s="1">
        <v>32</v>
      </c>
      <c r="D6" s="1">
        <v>77</v>
      </c>
      <c r="E6" s="1">
        <v>238</v>
      </c>
      <c r="F6" s="1">
        <v>96</v>
      </c>
      <c r="G6" s="1" t="s">
        <v>50</v>
      </c>
    </row>
    <row r="7" spans="1:7" x14ac:dyDescent="0.25">
      <c r="A7" s="1" t="str">
        <f t="shared" si="0"/>
        <v>Тройник компрессионный  неравнопроходный Дн=50x40x50</v>
      </c>
      <c r="B7" s="1">
        <v>50</v>
      </c>
      <c r="C7" s="1">
        <v>40</v>
      </c>
      <c r="D7" s="1">
        <v>88</v>
      </c>
      <c r="E7" s="1">
        <v>259</v>
      </c>
      <c r="F7" s="1">
        <v>102</v>
      </c>
      <c r="G7" s="1" t="s">
        <v>51</v>
      </c>
    </row>
    <row r="8" spans="1:7" x14ac:dyDescent="0.25">
      <c r="A8" s="1" t="str">
        <f t="shared" si="0"/>
        <v>Тройник компрессионный  неравнопроходный Дн=63x50x63</v>
      </c>
      <c r="B8" s="1">
        <v>63</v>
      </c>
      <c r="C8" s="1">
        <v>50</v>
      </c>
      <c r="D8" s="1">
        <v>106</v>
      </c>
      <c r="E8" s="1">
        <v>317</v>
      </c>
      <c r="F8" s="1">
        <v>140</v>
      </c>
      <c r="G8" s="1" t="s">
        <v>52</v>
      </c>
    </row>
    <row r="9" spans="1:7" x14ac:dyDescent="0.25">
      <c r="A9" s="1" t="str">
        <f t="shared" si="0"/>
        <v>Тройник компрессионный  неравнопроходный Дн=75x63x75</v>
      </c>
      <c r="B9" s="1">
        <v>75</v>
      </c>
      <c r="C9" s="1">
        <v>63</v>
      </c>
      <c r="D9" s="1">
        <v>134</v>
      </c>
      <c r="E9" s="1">
        <v>360</v>
      </c>
      <c r="F9" s="1">
        <v>180</v>
      </c>
      <c r="G9" s="1" t="s">
        <v>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H12"/>
    </sheetView>
  </sheetViews>
  <sheetFormatPr defaultRowHeight="15" x14ac:dyDescent="0.25"/>
  <cols>
    <col min="1" max="1" width="57.5703125" bestFit="1" customWidth="1"/>
    <col min="3" max="3" width="9.140625" style="1"/>
    <col min="7" max="7" width="9.140625" style="1"/>
  </cols>
  <sheetData>
    <row r="1" spans="1:8" x14ac:dyDescent="0.25">
      <c r="B1" t="s">
        <v>54</v>
      </c>
      <c r="C1" s="1" t="s">
        <v>55</v>
      </c>
      <c r="D1" t="s">
        <v>2</v>
      </c>
      <c r="E1" t="s">
        <v>4</v>
      </c>
      <c r="F1" t="s">
        <v>56</v>
      </c>
      <c r="G1" s="1" t="s">
        <v>73</v>
      </c>
      <c r="H1" s="1" t="s">
        <v>6</v>
      </c>
    </row>
    <row r="2" spans="1:8" x14ac:dyDescent="0.25">
      <c r="A2" t="str">
        <f>"Муфта компрессионная с внтутренней резьбой Дн="&amp;B2&amp;"xG"&amp;F2</f>
        <v>Муфта компрессионная с внтутренней резьбой Дн=20xG1/2'</v>
      </c>
      <c r="B2">
        <v>20</v>
      </c>
      <c r="C2" s="1">
        <v>15</v>
      </c>
      <c r="D2">
        <v>44</v>
      </c>
      <c r="E2">
        <v>77</v>
      </c>
      <c r="F2" t="s">
        <v>57</v>
      </c>
      <c r="G2" s="1">
        <v>21.3</v>
      </c>
      <c r="H2" t="s">
        <v>62</v>
      </c>
    </row>
    <row r="3" spans="1:8" s="1" customFormat="1" x14ac:dyDescent="0.25">
      <c r="A3" s="1" t="str">
        <f t="shared" ref="A3:A12" si="0">"Муфта компрессионная с внтутренней резьбой Дн="&amp;B3&amp;"xG"&amp;F3</f>
        <v>Муфта компрессионная с внтутренней резьбой Дн=20xG3/4'</v>
      </c>
      <c r="B3" s="1">
        <v>20</v>
      </c>
      <c r="C3" s="1">
        <v>20</v>
      </c>
      <c r="D3" s="1">
        <v>44</v>
      </c>
      <c r="E3" s="1">
        <v>77</v>
      </c>
      <c r="F3" s="1" t="s">
        <v>58</v>
      </c>
      <c r="G3" s="1">
        <v>26.8</v>
      </c>
      <c r="H3" s="1" t="s">
        <v>63</v>
      </c>
    </row>
    <row r="4" spans="1:8" x14ac:dyDescent="0.25">
      <c r="A4" s="1" t="str">
        <f t="shared" si="0"/>
        <v>Муфта компрессионная с внтутренней резьбой Дн=25xG1/2'</v>
      </c>
      <c r="B4">
        <v>25</v>
      </c>
      <c r="C4" s="1">
        <v>15</v>
      </c>
      <c r="D4">
        <v>54</v>
      </c>
      <c r="E4">
        <v>87</v>
      </c>
      <c r="F4" s="1" t="s">
        <v>57</v>
      </c>
      <c r="G4" s="1">
        <v>21.3</v>
      </c>
      <c r="H4" t="s">
        <v>64</v>
      </c>
    </row>
    <row r="5" spans="1:8" s="1" customFormat="1" x14ac:dyDescent="0.25">
      <c r="A5" s="1" t="str">
        <f t="shared" si="0"/>
        <v>Муфта компрессионная с внтутренней резьбой Дн=25xG3/4'</v>
      </c>
      <c r="B5" s="1">
        <v>25</v>
      </c>
      <c r="C5" s="1">
        <v>20</v>
      </c>
      <c r="D5" s="1">
        <v>54</v>
      </c>
      <c r="E5" s="1">
        <v>87</v>
      </c>
      <c r="F5" s="1" t="s">
        <v>58</v>
      </c>
      <c r="G5" s="1">
        <v>26.8</v>
      </c>
      <c r="H5" s="1" t="s">
        <v>65</v>
      </c>
    </row>
    <row r="6" spans="1:8" s="1" customFormat="1" x14ac:dyDescent="0.25">
      <c r="A6" s="1" t="str">
        <f t="shared" si="0"/>
        <v>Муфта компрессионная с внтутренней резьбой Дн=25xG1'</v>
      </c>
      <c r="B6" s="1">
        <v>25</v>
      </c>
      <c r="C6" s="1">
        <v>25</v>
      </c>
      <c r="D6" s="1">
        <v>54</v>
      </c>
      <c r="E6" s="1">
        <v>87</v>
      </c>
      <c r="F6" s="1" t="s">
        <v>59</v>
      </c>
      <c r="G6" s="1">
        <v>33.5</v>
      </c>
      <c r="H6" s="1" t="s">
        <v>66</v>
      </c>
    </row>
    <row r="7" spans="1:8" x14ac:dyDescent="0.25">
      <c r="A7" s="1" t="str">
        <f t="shared" si="0"/>
        <v>Муфта компрессионная с внтутренней резьбой Дн=32xG3/4'</v>
      </c>
      <c r="B7">
        <v>32</v>
      </c>
      <c r="C7" s="1">
        <v>20</v>
      </c>
      <c r="D7">
        <v>64</v>
      </c>
      <c r="E7">
        <v>94</v>
      </c>
      <c r="F7" s="1" t="s">
        <v>58</v>
      </c>
      <c r="G7" s="1">
        <v>26.8</v>
      </c>
      <c r="H7" t="s">
        <v>67</v>
      </c>
    </row>
    <row r="8" spans="1:8" s="1" customFormat="1" x14ac:dyDescent="0.25">
      <c r="A8" s="1" t="str">
        <f t="shared" si="0"/>
        <v>Муфта компрессионная с внтутренней резьбой Дн=32xG1'</v>
      </c>
      <c r="B8" s="1">
        <v>32</v>
      </c>
      <c r="C8" s="1">
        <v>25</v>
      </c>
      <c r="D8" s="1">
        <v>64</v>
      </c>
      <c r="E8" s="1">
        <v>94</v>
      </c>
      <c r="F8" s="1" t="s">
        <v>59</v>
      </c>
      <c r="G8" s="1">
        <v>33.5</v>
      </c>
      <c r="H8" s="1" t="s">
        <v>68</v>
      </c>
    </row>
    <row r="9" spans="1:8" x14ac:dyDescent="0.25">
      <c r="A9" s="1" t="str">
        <f t="shared" si="0"/>
        <v>Муфта компрессионная с внтутренней резьбой Дн=40xG1'</v>
      </c>
      <c r="B9">
        <v>40</v>
      </c>
      <c r="C9" s="1">
        <v>25</v>
      </c>
      <c r="D9">
        <v>77</v>
      </c>
      <c r="E9">
        <v>105</v>
      </c>
      <c r="F9" s="1" t="s">
        <v>59</v>
      </c>
      <c r="G9" s="1">
        <v>33.5</v>
      </c>
      <c r="H9" t="s">
        <v>69</v>
      </c>
    </row>
    <row r="10" spans="1:8" s="1" customFormat="1" x14ac:dyDescent="0.25">
      <c r="A10" s="1" t="str">
        <f t="shared" si="0"/>
        <v>Муфта компрессионная с внтутренней резьбой Дн=40xG1 1/4'</v>
      </c>
      <c r="B10" s="1">
        <v>40</v>
      </c>
      <c r="C10" s="1">
        <v>32</v>
      </c>
      <c r="D10" s="1">
        <v>77</v>
      </c>
      <c r="E10" s="1">
        <v>105</v>
      </c>
      <c r="F10" s="1" t="s">
        <v>60</v>
      </c>
      <c r="G10" s="1">
        <v>42.3</v>
      </c>
      <c r="H10" s="1" t="s">
        <v>70</v>
      </c>
    </row>
    <row r="11" spans="1:8" x14ac:dyDescent="0.25">
      <c r="A11" s="1" t="str">
        <f t="shared" si="0"/>
        <v>Муфта компрессионная с внтутренней резьбой Дн=50xG1 1/4'</v>
      </c>
      <c r="B11">
        <v>50</v>
      </c>
      <c r="C11" s="1">
        <v>32</v>
      </c>
      <c r="D11">
        <v>86</v>
      </c>
      <c r="E11">
        <v>111</v>
      </c>
      <c r="F11" s="1" t="s">
        <v>60</v>
      </c>
      <c r="G11" s="1">
        <v>42.3</v>
      </c>
      <c r="H11" t="s">
        <v>71</v>
      </c>
    </row>
    <row r="12" spans="1:8" s="1" customFormat="1" x14ac:dyDescent="0.25">
      <c r="A12" s="1" t="str">
        <f t="shared" si="0"/>
        <v>Муфта компрессионная с внтутренней резьбой Дн=50xG1 1/2'</v>
      </c>
      <c r="B12" s="1">
        <v>50</v>
      </c>
      <c r="C12" s="1">
        <v>40</v>
      </c>
      <c r="D12" s="1">
        <v>86</v>
      </c>
      <c r="E12" s="1">
        <v>111</v>
      </c>
      <c r="F12" s="1" t="s">
        <v>61</v>
      </c>
      <c r="G12" s="1">
        <v>48</v>
      </c>
      <c r="H12" s="1" t="s">
        <v>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H12"/>
    </sheetView>
  </sheetViews>
  <sheetFormatPr defaultRowHeight="15" x14ac:dyDescent="0.25"/>
  <cols>
    <col min="1" max="1" width="56.85546875" customWidth="1"/>
  </cols>
  <sheetData>
    <row r="1" spans="1:8" x14ac:dyDescent="0.25">
      <c r="A1" s="1"/>
      <c r="B1" s="1" t="s">
        <v>54</v>
      </c>
      <c r="C1" s="1" t="s">
        <v>55</v>
      </c>
      <c r="D1" s="1" t="s">
        <v>2</v>
      </c>
      <c r="E1" s="1" t="s">
        <v>4</v>
      </c>
      <c r="F1" s="1" t="s">
        <v>56</v>
      </c>
      <c r="G1" s="1" t="s">
        <v>73</v>
      </c>
      <c r="H1" s="1" t="s">
        <v>6</v>
      </c>
    </row>
    <row r="2" spans="1:8" x14ac:dyDescent="0.25">
      <c r="A2" s="1" t="str">
        <f>"Муфта компрессионная с наружной резьбой Дн="&amp;B2&amp;"xG"&amp;F2</f>
        <v>Муфта компрессионная с наружной резьбой Дн=20xG1/2'</v>
      </c>
      <c r="B2" s="1">
        <v>20</v>
      </c>
      <c r="C2" s="1">
        <v>15</v>
      </c>
      <c r="D2" s="1">
        <v>44</v>
      </c>
      <c r="E2" s="1">
        <v>77</v>
      </c>
      <c r="F2" s="1" t="s">
        <v>57</v>
      </c>
      <c r="G2" s="1">
        <v>21.3</v>
      </c>
      <c r="H2" s="1" t="s">
        <v>74</v>
      </c>
    </row>
    <row r="3" spans="1:8" x14ac:dyDescent="0.25">
      <c r="A3" s="1" t="str">
        <f t="shared" ref="A3:A12" si="0">"Муфта компрессионная с наружной резьбой Дн="&amp;B3&amp;"xG"&amp;F3</f>
        <v>Муфта компрессионная с наружной резьбой Дн=20xG3/4'</v>
      </c>
      <c r="B3" s="1">
        <v>20</v>
      </c>
      <c r="C3" s="1">
        <v>20</v>
      </c>
      <c r="D3" s="1">
        <v>44</v>
      </c>
      <c r="E3" s="1">
        <v>77</v>
      </c>
      <c r="F3" s="1" t="s">
        <v>58</v>
      </c>
      <c r="G3" s="1">
        <v>26.8</v>
      </c>
      <c r="H3" s="1" t="s">
        <v>75</v>
      </c>
    </row>
    <row r="4" spans="1:8" x14ac:dyDescent="0.25">
      <c r="A4" s="1" t="str">
        <f t="shared" si="0"/>
        <v>Муфта компрессионная с наружной резьбой Дн=25xG1/2'</v>
      </c>
      <c r="B4" s="1">
        <v>25</v>
      </c>
      <c r="C4" s="1">
        <v>15</v>
      </c>
      <c r="D4" s="1">
        <v>54</v>
      </c>
      <c r="E4" s="1">
        <v>87</v>
      </c>
      <c r="F4" s="1" t="s">
        <v>57</v>
      </c>
      <c r="G4" s="1">
        <v>21.3</v>
      </c>
      <c r="H4" s="1" t="s">
        <v>76</v>
      </c>
    </row>
    <row r="5" spans="1:8" x14ac:dyDescent="0.25">
      <c r="A5" s="1" t="str">
        <f t="shared" si="0"/>
        <v>Муфта компрессионная с наружной резьбой Дн=25xG3/4'</v>
      </c>
      <c r="B5" s="1">
        <v>25</v>
      </c>
      <c r="C5" s="1">
        <v>20</v>
      </c>
      <c r="D5" s="1">
        <v>54</v>
      </c>
      <c r="E5" s="1">
        <v>87</v>
      </c>
      <c r="F5" s="1" t="s">
        <v>58</v>
      </c>
      <c r="G5" s="1">
        <v>26.8</v>
      </c>
      <c r="H5" s="1" t="s">
        <v>77</v>
      </c>
    </row>
    <row r="6" spans="1:8" x14ac:dyDescent="0.25">
      <c r="A6" s="1" t="str">
        <f t="shared" si="0"/>
        <v>Муфта компрессионная с наружной резьбой Дн=25xG1'</v>
      </c>
      <c r="B6" s="1">
        <v>25</v>
      </c>
      <c r="C6" s="1">
        <v>25</v>
      </c>
      <c r="D6" s="1">
        <v>54</v>
      </c>
      <c r="E6" s="1">
        <v>87</v>
      </c>
      <c r="F6" s="1" t="s">
        <v>59</v>
      </c>
      <c r="G6" s="1">
        <v>33.5</v>
      </c>
      <c r="H6" s="1" t="s">
        <v>78</v>
      </c>
    </row>
    <row r="7" spans="1:8" x14ac:dyDescent="0.25">
      <c r="A7" s="1" t="str">
        <f t="shared" si="0"/>
        <v>Муфта компрессионная с наружной резьбой Дн=32xG3/4'</v>
      </c>
      <c r="B7" s="1">
        <v>32</v>
      </c>
      <c r="C7" s="1">
        <v>20</v>
      </c>
      <c r="D7" s="1">
        <v>64</v>
      </c>
      <c r="E7" s="1">
        <v>94</v>
      </c>
      <c r="F7" s="1" t="s">
        <v>58</v>
      </c>
      <c r="G7" s="1">
        <v>26.8</v>
      </c>
      <c r="H7" s="1" t="s">
        <v>79</v>
      </c>
    </row>
    <row r="8" spans="1:8" x14ac:dyDescent="0.25">
      <c r="A8" s="1" t="str">
        <f t="shared" si="0"/>
        <v>Муфта компрессионная с наружной резьбой Дн=32xG1'</v>
      </c>
      <c r="B8" s="1">
        <v>32</v>
      </c>
      <c r="C8" s="1">
        <v>25</v>
      </c>
      <c r="D8" s="1">
        <v>64</v>
      </c>
      <c r="E8" s="1">
        <v>94</v>
      </c>
      <c r="F8" s="1" t="s">
        <v>59</v>
      </c>
      <c r="G8" s="1">
        <v>33.5</v>
      </c>
      <c r="H8" s="1" t="s">
        <v>80</v>
      </c>
    </row>
    <row r="9" spans="1:8" x14ac:dyDescent="0.25">
      <c r="A9" s="1" t="str">
        <f t="shared" si="0"/>
        <v>Муфта компрессионная с наружной резьбой Дн=40xG1'</v>
      </c>
      <c r="B9" s="1">
        <v>40</v>
      </c>
      <c r="C9" s="1">
        <v>25</v>
      </c>
      <c r="D9" s="1">
        <v>77</v>
      </c>
      <c r="E9" s="1">
        <v>105</v>
      </c>
      <c r="F9" s="1" t="s">
        <v>59</v>
      </c>
      <c r="G9" s="1">
        <v>33.5</v>
      </c>
      <c r="H9" s="1" t="s">
        <v>81</v>
      </c>
    </row>
    <row r="10" spans="1:8" x14ac:dyDescent="0.25">
      <c r="A10" s="1" t="str">
        <f t="shared" si="0"/>
        <v>Муфта компрессионная с наружной резьбой Дн=40xG1 1/4'</v>
      </c>
      <c r="B10" s="1">
        <v>40</v>
      </c>
      <c r="C10" s="1">
        <v>32</v>
      </c>
      <c r="D10" s="1">
        <v>77</v>
      </c>
      <c r="E10" s="1">
        <v>105</v>
      </c>
      <c r="F10" s="1" t="s">
        <v>60</v>
      </c>
      <c r="G10" s="1">
        <v>42.3</v>
      </c>
      <c r="H10" s="1" t="s">
        <v>82</v>
      </c>
    </row>
    <row r="11" spans="1:8" x14ac:dyDescent="0.25">
      <c r="A11" s="1" t="str">
        <f t="shared" si="0"/>
        <v>Муфта компрессионная с наружной резьбой Дн=50xG1 1/4'</v>
      </c>
      <c r="B11" s="1">
        <v>50</v>
      </c>
      <c r="C11" s="1">
        <v>32</v>
      </c>
      <c r="D11" s="1">
        <v>86</v>
      </c>
      <c r="E11" s="1">
        <v>111</v>
      </c>
      <c r="F11" s="1" t="s">
        <v>60</v>
      </c>
      <c r="G11" s="1">
        <v>42.3</v>
      </c>
      <c r="H11" s="1" t="s">
        <v>83</v>
      </c>
    </row>
    <row r="12" spans="1:8" x14ac:dyDescent="0.25">
      <c r="A12" s="1" t="str">
        <f t="shared" si="0"/>
        <v>Муфта компрессионная с наружной резьбой Дн=50xG1 1/2'</v>
      </c>
      <c r="B12" s="1">
        <v>50</v>
      </c>
      <c r="C12" s="1">
        <v>40</v>
      </c>
      <c r="D12" s="1">
        <v>86</v>
      </c>
      <c r="E12" s="1">
        <v>111</v>
      </c>
      <c r="F12" s="1" t="s">
        <v>61</v>
      </c>
      <c r="G12" s="1">
        <v>48</v>
      </c>
      <c r="H12" s="1" t="s">
        <v>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sqref="A1:I12"/>
    </sheetView>
  </sheetViews>
  <sheetFormatPr defaultRowHeight="15" x14ac:dyDescent="0.25"/>
  <cols>
    <col min="1" max="1" width="59" customWidth="1"/>
    <col min="7" max="8" width="9.140625" style="1"/>
  </cols>
  <sheetData>
    <row r="1" spans="1:9" x14ac:dyDescent="0.25">
      <c r="A1" s="1"/>
      <c r="B1" s="1" t="s">
        <v>44</v>
      </c>
      <c r="C1" s="1" t="s">
        <v>45</v>
      </c>
      <c r="D1" s="1" t="s">
        <v>2</v>
      </c>
      <c r="E1" s="1" t="s">
        <v>4</v>
      </c>
      <c r="F1" s="1" t="s">
        <v>5</v>
      </c>
      <c r="G1" s="1" t="s">
        <v>56</v>
      </c>
      <c r="H1" s="1" t="s">
        <v>73</v>
      </c>
      <c r="I1" s="1" t="s">
        <v>6</v>
      </c>
    </row>
    <row r="2" spans="1:9" x14ac:dyDescent="0.25">
      <c r="A2" s="1" t="str">
        <f>"Тройник компрессионный с внутренней резьбой Дн="&amp;B2&amp;"xG"&amp;G2</f>
        <v>Тройник компрессионный с внутренней резьбой Дн=20xG1/2'</v>
      </c>
      <c r="B2" s="1">
        <v>20</v>
      </c>
      <c r="C2" s="1">
        <v>15</v>
      </c>
      <c r="D2" s="1">
        <v>44</v>
      </c>
      <c r="E2" s="1">
        <v>137</v>
      </c>
      <c r="F2" s="1">
        <v>48</v>
      </c>
      <c r="G2" s="1" t="s">
        <v>57</v>
      </c>
      <c r="H2" s="1">
        <v>21.3</v>
      </c>
      <c r="I2" s="1" t="s">
        <v>85</v>
      </c>
    </row>
    <row r="3" spans="1:9" s="1" customFormat="1" x14ac:dyDescent="0.25">
      <c r="A3" s="1" t="str">
        <f t="shared" ref="A3:A12" si="0">"Тройник компрессионный с внутренней резьбой Дн="&amp;B3&amp;"xG"&amp;G3</f>
        <v>Тройник компрессионный с внутренней резьбой Дн=20xG3/4'</v>
      </c>
      <c r="B3" s="1">
        <v>20</v>
      </c>
      <c r="C3" s="1">
        <v>20</v>
      </c>
      <c r="D3" s="1">
        <v>44</v>
      </c>
      <c r="E3" s="1">
        <v>137</v>
      </c>
      <c r="F3" s="1">
        <v>53</v>
      </c>
      <c r="G3" s="1" t="s">
        <v>58</v>
      </c>
      <c r="H3" s="1">
        <v>26.8</v>
      </c>
      <c r="I3" s="1" t="s">
        <v>86</v>
      </c>
    </row>
    <row r="4" spans="1:9" s="1" customFormat="1" x14ac:dyDescent="0.25">
      <c r="A4" s="1" t="str">
        <f t="shared" si="0"/>
        <v>Тройник компрессионный с внутренней резьбой Дн=25xG1/2'</v>
      </c>
      <c r="B4" s="1">
        <v>25</v>
      </c>
      <c r="C4" s="1">
        <v>15</v>
      </c>
      <c r="D4" s="1">
        <v>54</v>
      </c>
      <c r="E4" s="1">
        <v>147</v>
      </c>
      <c r="F4" s="1">
        <v>35</v>
      </c>
      <c r="G4" s="1" t="s">
        <v>57</v>
      </c>
      <c r="H4" s="1">
        <v>21.3</v>
      </c>
      <c r="I4" s="1" t="s">
        <v>87</v>
      </c>
    </row>
    <row r="5" spans="1:9" x14ac:dyDescent="0.25">
      <c r="A5" s="1" t="str">
        <f t="shared" si="0"/>
        <v>Тройник компрессионный с внутренней резьбой Дн=25xG3/4'</v>
      </c>
      <c r="B5" s="1">
        <v>25</v>
      </c>
      <c r="C5" s="1">
        <v>20</v>
      </c>
      <c r="D5" s="1">
        <v>54</v>
      </c>
      <c r="E5" s="1">
        <v>147</v>
      </c>
      <c r="F5" s="1">
        <v>35</v>
      </c>
      <c r="G5" s="1" t="s">
        <v>58</v>
      </c>
      <c r="H5" s="1">
        <v>26.8</v>
      </c>
      <c r="I5" s="1" t="s">
        <v>88</v>
      </c>
    </row>
    <row r="6" spans="1:9" s="1" customFormat="1" x14ac:dyDescent="0.25">
      <c r="A6" s="1" t="str">
        <f t="shared" si="0"/>
        <v>Тройник компрессионный с внутренней резьбой Дн=25xG1'</v>
      </c>
      <c r="B6" s="1">
        <v>25</v>
      </c>
      <c r="C6" s="1">
        <v>25</v>
      </c>
      <c r="D6" s="1">
        <v>54</v>
      </c>
      <c r="E6" s="1">
        <v>147</v>
      </c>
      <c r="F6" s="1">
        <v>39</v>
      </c>
      <c r="G6" s="1" t="s">
        <v>59</v>
      </c>
      <c r="H6" s="1">
        <v>33.5</v>
      </c>
      <c r="I6" s="1" t="s">
        <v>89</v>
      </c>
    </row>
    <row r="7" spans="1:9" x14ac:dyDescent="0.25">
      <c r="A7" s="1" t="str">
        <f t="shared" si="0"/>
        <v>Тройник компрессионный с внутренней резьбой Дн=32xG1/2'</v>
      </c>
      <c r="B7" s="1">
        <v>32</v>
      </c>
      <c r="C7" s="1">
        <v>15</v>
      </c>
      <c r="D7" s="1">
        <v>64</v>
      </c>
      <c r="E7" s="1">
        <v>167</v>
      </c>
      <c r="F7" s="1">
        <v>39</v>
      </c>
      <c r="G7" s="1" t="s">
        <v>57</v>
      </c>
      <c r="H7" s="1">
        <v>21.3</v>
      </c>
      <c r="I7" s="1" t="s">
        <v>90</v>
      </c>
    </row>
    <row r="8" spans="1:9" x14ac:dyDescent="0.25">
      <c r="A8" s="1" t="str">
        <f t="shared" si="0"/>
        <v>Тройник компрессионный с внутренней резьбой Дн=32xG3/4'</v>
      </c>
      <c r="B8" s="1">
        <v>32</v>
      </c>
      <c r="C8" s="1">
        <v>20</v>
      </c>
      <c r="D8" s="1">
        <v>64</v>
      </c>
      <c r="E8" s="1">
        <v>167</v>
      </c>
      <c r="F8" s="1">
        <v>39</v>
      </c>
      <c r="G8" s="1" t="s">
        <v>58</v>
      </c>
      <c r="H8" s="1">
        <v>26.8</v>
      </c>
      <c r="I8" s="1" t="s">
        <v>91</v>
      </c>
    </row>
    <row r="9" spans="1:9" s="1" customFormat="1" x14ac:dyDescent="0.25">
      <c r="A9" s="1" t="str">
        <f t="shared" si="0"/>
        <v>Тройник компрессионный с внутренней резьбой Дн=32xG1'</v>
      </c>
      <c r="B9" s="1">
        <v>32</v>
      </c>
      <c r="C9" s="1">
        <v>25</v>
      </c>
      <c r="D9" s="1">
        <v>64</v>
      </c>
      <c r="E9" s="1">
        <v>167</v>
      </c>
      <c r="F9" s="1">
        <v>39</v>
      </c>
      <c r="G9" s="1" t="s">
        <v>59</v>
      </c>
      <c r="H9" s="1">
        <v>33.5</v>
      </c>
      <c r="I9" s="1" t="s">
        <v>92</v>
      </c>
    </row>
    <row r="10" spans="1:9" x14ac:dyDescent="0.25">
      <c r="A10" s="1" t="str">
        <f t="shared" si="0"/>
        <v>Тройник компрессионный с внутренней резьбой Дн=40xG1'</v>
      </c>
      <c r="B10" s="1">
        <v>40</v>
      </c>
      <c r="C10" s="1">
        <v>25</v>
      </c>
      <c r="D10" s="1">
        <v>82</v>
      </c>
      <c r="E10" s="1">
        <v>210</v>
      </c>
      <c r="F10" s="1">
        <v>50</v>
      </c>
      <c r="G10" s="1" t="s">
        <v>59</v>
      </c>
      <c r="H10" s="1">
        <v>33.5</v>
      </c>
      <c r="I10" s="1" t="s">
        <v>93</v>
      </c>
    </row>
    <row r="11" spans="1:9" s="1" customFormat="1" x14ac:dyDescent="0.25">
      <c r="A11" s="1" t="str">
        <f t="shared" si="0"/>
        <v>Тройник компрессионный с внутренней резьбой Дн=40xG1 1/4'</v>
      </c>
      <c r="B11" s="1">
        <v>40</v>
      </c>
      <c r="C11" s="1">
        <v>32</v>
      </c>
      <c r="D11" s="1">
        <v>77</v>
      </c>
      <c r="E11" s="1">
        <v>210</v>
      </c>
      <c r="F11" s="1">
        <v>50</v>
      </c>
      <c r="G11" s="1" t="s">
        <v>60</v>
      </c>
      <c r="H11" s="1">
        <v>42.3</v>
      </c>
      <c r="I11" s="1" t="s">
        <v>94</v>
      </c>
    </row>
    <row r="12" spans="1:9" x14ac:dyDescent="0.25">
      <c r="A12" s="1" t="str">
        <f t="shared" si="0"/>
        <v>Тройник компрессионный с внутренней резьбой Дн=50xG1 1/2'</v>
      </c>
      <c r="B12" s="1">
        <v>50</v>
      </c>
      <c r="C12" s="1">
        <v>40</v>
      </c>
      <c r="D12" s="1">
        <v>88</v>
      </c>
      <c r="E12" s="1">
        <v>210</v>
      </c>
      <c r="F12" s="1">
        <v>55</v>
      </c>
      <c r="G12" s="1" t="s">
        <v>61</v>
      </c>
      <c r="H12" s="1">
        <v>48</v>
      </c>
      <c r="I12" s="1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Муфта соединительная</vt:lpstr>
      <vt:lpstr>Муфта переходная</vt:lpstr>
      <vt:lpstr>Отвод 90</vt:lpstr>
      <vt:lpstr>Тройник</vt:lpstr>
      <vt:lpstr>Цанга</vt:lpstr>
      <vt:lpstr>Тройник неравнопроходный</vt:lpstr>
      <vt:lpstr>Муфта ВР</vt:lpstr>
      <vt:lpstr>Мцфта НР</vt:lpstr>
      <vt:lpstr>Тройник ВР</vt:lpstr>
      <vt:lpstr>Тройник НР</vt:lpstr>
      <vt:lpstr>Заглушка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Talalaev</dc:creator>
  <cp:lastModifiedBy>Talalaev</cp:lastModifiedBy>
  <dcterms:created xsi:type="dcterms:W3CDTF">2020-04-02T13:42:49Z</dcterms:created>
  <dcterms:modified xsi:type="dcterms:W3CDTF">2020-04-06T11:35:58Z</dcterms:modified>
</cp:coreProperties>
</file>